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380" windowHeight="8136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<sst xmlns="http://schemas.openxmlformats.org/spreadsheetml/2006/main" count="280" uniqueCount="67">
  <si>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</si>
  <si>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</si>
  <si>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</si>
  <si>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</si>
  <si>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</si>
  <si>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</si>
  <si>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</si>
  <si>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</si>
  <si>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</si>
  <si>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</si>
  <si>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</si>
  <si>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</si>
  <si>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</si>
  <si>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</si>
  <si>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</si>
  <si>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</si>
  <si>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</si>
  <si>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</si>
  <si>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</si>
  <si>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</si>
  <si>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</si>
  <si>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</si>
  <si>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</si>
  <si>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</si>
  <si>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</si>
  <si>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</si>
  <si>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</si>
  <si>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</si>
  <si>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</si>
  <si>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</si>
  <si>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</si>
  <si>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</si>
  <si>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</si>
  <si>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</si>
  <si>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</si>
  <si>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</si>
  <si>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</si>
  <si>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</si>
  <si>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</si>
  <si>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</si>
  <si>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</si>
  <si>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</si>
  <si>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</si>
  <si>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</si>
  <si>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</si>
  <si>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</si>
  <si>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</si>
  <si>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</si>
  <si>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</si>
  <si>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</si>
  <si>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</si>
  <si>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</si>
  <si>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</si>
  <si>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</si>
  <si>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</si>
  <si>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</si>
  <si>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</si>
  <si>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</si>
  <si>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Odd Magne Anthonsen</t>
  </si>
  <si>
    <t>Solrun H Krane</t>
  </si>
  <si>
    <t>Ole H Hjartøy</t>
  </si>
  <si>
    <t>FSA</t>
  </si>
  <si>
    <t>LZN</t>
  </si>
  <si>
    <t xml:space="preserve">F </t>
  </si>
  <si>
    <t>Juraj Burican</t>
  </si>
  <si>
    <t>Stein Vaag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</si>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</sst>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7.25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40" t="s">
        <v>22</v>
      </c>
      <c r="G14" s="40"/>
      <c r="H14" s="40"/>
      <c r="I14" s="40"/>
      <c r="J14" s="40"/>
      <c r="K14" s="40"/>
      <c r="L14" s="40"/>
      <c r="M14" s="40"/>
      <c r="N14" s="40"/>
      <c r="O14" s="40"/>
      <c r="P14" s="40" t="s">
        <v>23</v>
      </c>
      <c r="Q14" s="40"/>
      <c r="R14" s="40"/>
      <c r="S14" s="40"/>
      <c r="T14" s="40"/>
      <c r="U14" s="40"/>
      <c r="V14" s="40"/>
      <c r="W14" s="40"/>
      <c r="X14" s="40"/>
      <c r="Y14" s="40"/>
      <c r="Z14" s="40" t="s">
        <v>24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 t="s">
        <v>25</v>
      </c>
      <c r="AK14" s="40"/>
      <c r="AL14" s="40"/>
      <c r="AM14" s="40"/>
      <c r="AN14" s="40"/>
      <c r="AO14" s="40"/>
      <c r="AP14" s="40"/>
      <c r="AQ14" s="40"/>
      <c r="AR14" s="40"/>
      <c r="AS14" s="40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tabSelected="1" zoomScalePageLayoutView="0" workbookViewId="0" topLeftCell="A1">
      <selection activeCell="AJ17" sqref="AJ17"/>
    </sheetView>
  </sheetViews>
  <sheetFormatPr defaultColWidth="11.421875" defaultRowHeight="12.75"/>
  <cols>
    <col min="1" max="1" width="3.57421875" style="0" customWidth="1"/>
    <col min="2" max="2" width="21.0039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7.25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40" t="s">
        <v>22</v>
      </c>
      <c r="G10" s="40"/>
      <c r="H10" s="40"/>
      <c r="I10" s="40"/>
      <c r="J10" s="40"/>
      <c r="K10" s="40"/>
      <c r="L10" s="40"/>
      <c r="M10" s="40"/>
      <c r="N10" s="40"/>
      <c r="O10" s="40"/>
      <c r="P10" s="40" t="s">
        <v>23</v>
      </c>
      <c r="Q10" s="40"/>
      <c r="R10" s="40"/>
      <c r="S10" s="40"/>
      <c r="T10" s="40"/>
      <c r="U10" s="40"/>
      <c r="V10" s="40"/>
      <c r="W10" s="40"/>
      <c r="X10" s="40"/>
      <c r="Y10" s="40"/>
      <c r="Z10" s="40" t="s">
        <v>24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 t="s">
        <v>25</v>
      </c>
      <c r="AK10" s="40"/>
      <c r="AL10" s="40"/>
      <c r="AM10" s="40"/>
      <c r="AN10" s="40"/>
      <c r="AO10" s="40"/>
      <c r="AP10" s="40"/>
      <c r="AQ10" s="40"/>
      <c r="AR10" s="40"/>
      <c r="AS10" s="40"/>
    </row>
    <row r="11" spans="2:45" s="7" customFormat="1" ht="12.75">
      <c r="B11" s="7" t="s">
        <v>66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57</v>
      </c>
      <c r="C12" s="21">
        <v>1</v>
      </c>
      <c r="D12" s="34" t="s">
        <v>62</v>
      </c>
      <c r="E12" s="23">
        <f>O12+Y12+AI12+AS12</f>
        <v>173</v>
      </c>
      <c r="F12" s="21">
        <v>10</v>
      </c>
      <c r="G12" s="21"/>
      <c r="H12" s="21"/>
      <c r="I12" s="21"/>
      <c r="J12" s="21"/>
      <c r="K12" s="21"/>
      <c r="L12" s="21"/>
      <c r="M12" s="21"/>
      <c r="N12" s="24">
        <f>LOOKUP(F12,points1)+IF(G12="X",LOOKUP("S",points1),0)+IF(H12="X",LOOKUP("N",points1),0)+IF(I12="X",LOOKUP("P",points1),0)+IF(J12="X",LOOKUP("R",points1),0)+IF(K12="X",LOOKUP("L",points1),0)+IF(L12="X",LOOKUP("U",points1),0)+IF(M12="X",LOOKUP("T",points1),0)</f>
        <v>30</v>
      </c>
      <c r="O12" s="24">
        <f>IF(N12&gt;400,400,N12)</f>
        <v>30</v>
      </c>
      <c r="P12" s="21">
        <v>17</v>
      </c>
      <c r="Q12" s="21"/>
      <c r="R12" s="21"/>
      <c r="S12" s="21"/>
      <c r="T12" s="21"/>
      <c r="U12" s="21"/>
      <c r="V12" s="21"/>
      <c r="W12" s="21"/>
      <c r="X12" s="24">
        <f>LOOKUP(P12,points2)+IF(Q12="X",LOOKUP("S",points2),0)+IF(R12="X",LOOKUP("N",points2),0)+IF(S12="X",LOOKUP("P",points2),0)+IF(T12="X",LOOKUP("R",points2),0)+IF(U12="X",LOOKUP("L",points2),0)+IF(V12="X",LOOKUP("U",points2),0)+IF(W12="X",LOOKUP("T",points2),0)</f>
        <v>34</v>
      </c>
      <c r="Y12" s="24">
        <f>IF(X12&gt;200,200,X12)</f>
        <v>34</v>
      </c>
      <c r="Z12" s="21">
        <v>-1</v>
      </c>
      <c r="AA12" s="21"/>
      <c r="AB12" s="21"/>
      <c r="AC12" s="21"/>
      <c r="AD12" s="21"/>
      <c r="AE12" s="21"/>
      <c r="AF12" s="21"/>
      <c r="AG12" s="21"/>
      <c r="AH12" s="24">
        <f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4</v>
      </c>
      <c r="AI12" s="24">
        <f>IF(AH12&gt;200,200,AH12)</f>
        <v>4</v>
      </c>
      <c r="AJ12" s="21" t="s">
        <v>63</v>
      </c>
      <c r="AK12" s="21"/>
      <c r="AL12" s="21"/>
      <c r="AM12" s="21"/>
      <c r="AN12" s="21"/>
      <c r="AO12" s="21"/>
      <c r="AP12" s="21"/>
      <c r="AQ12" s="21"/>
      <c r="AR12" s="24">
        <f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105</v>
      </c>
      <c r="AS12" s="25">
        <f>IF(AR12&gt;400,400,AR12)</f>
        <v>105</v>
      </c>
    </row>
    <row r="13" spans="1:45" ht="12.75">
      <c r="A13" s="19"/>
      <c r="B13" s="20" t="s">
        <v>59</v>
      </c>
      <c r="C13" s="32">
        <v>1</v>
      </c>
      <c r="D13" s="22" t="s">
        <v>62</v>
      </c>
      <c r="E13" s="33">
        <f>O13+Y13+AI13+AS13</f>
        <v>193</v>
      </c>
      <c r="F13" s="21">
        <v>10</v>
      </c>
      <c r="G13" s="21"/>
      <c r="H13" s="21"/>
      <c r="I13" s="21"/>
      <c r="J13" s="21"/>
      <c r="K13" s="21"/>
      <c r="L13" s="21"/>
      <c r="M13" s="21"/>
      <c r="N13" s="24">
        <f>LOOKUP(F13,points1)+IF(G13="X",LOOKUP("S",points1),0)+IF(H13="X",LOOKUP("N",points1),0)+IF(I13="X",LOOKUP("P",points1),0)+IF(J13="X",LOOKUP("R",points1),0)+IF(K13="X",LOOKUP("L",points1),0)+IF(L13="X",LOOKUP("U",points1),0)+IF(M13="X",LOOKUP("T",points1),0)</f>
        <v>30</v>
      </c>
      <c r="O13" s="24">
        <f>IF(N13&gt;400,400,N13)</f>
        <v>30</v>
      </c>
      <c r="P13" s="21" t="s">
        <v>36</v>
      </c>
      <c r="Q13" s="21"/>
      <c r="R13" s="21"/>
      <c r="S13" s="21"/>
      <c r="T13" s="21"/>
      <c r="U13" s="21"/>
      <c r="V13" s="21"/>
      <c r="W13" s="21"/>
      <c r="X13" s="24">
        <f>LOOKUP(P13,points2)+IF(Q13="X",LOOKUP("S",points2),0)+IF(R13="X",LOOKUP("N",points2),0)+IF(S13="X",LOOKUP("P",points2),0)+IF(T13="X",LOOKUP("R",points2),0)+IF(U13="X",LOOKUP("L",points2),0)+IF(V13="X",LOOKUP("U",points2),0)+IF(W13="X",LOOKUP("T",points2),0)</f>
        <v>90</v>
      </c>
      <c r="Y13" s="24">
        <f>IF(X13&gt;200,200,X13)</f>
        <v>90</v>
      </c>
      <c r="Z13" s="21">
        <v>14</v>
      </c>
      <c r="AA13" s="21"/>
      <c r="AB13" s="21"/>
      <c r="AC13" s="21"/>
      <c r="AD13" s="21"/>
      <c r="AE13" s="21"/>
      <c r="AF13" s="21"/>
      <c r="AG13" s="21"/>
      <c r="AH13" s="24">
        <f>LOOKUP(Z13,points3)+IF(AA13="X",LOOKUP("S",points3),0)+IF(AB13="X",LOOKUP("N",points3),0)+IF(AC13="X",LOOKUP("P",points3),0)+IF(AD13="X",LOOKUP("R",points3),0)+IF(AE13="X",LOOKUP("L",points3),0)+IF(AF13="X",LOOKUP("U",points3),0)+IF(AG13="X",LOOKUP("T",points3),0)</f>
        <v>28</v>
      </c>
      <c r="AI13" s="24">
        <f>IF(AH13&gt;200,200,AH13)</f>
        <v>28</v>
      </c>
      <c r="AJ13" s="21">
        <v>15</v>
      </c>
      <c r="AK13" s="21"/>
      <c r="AL13" s="21"/>
      <c r="AM13" s="21"/>
      <c r="AN13" s="21"/>
      <c r="AO13" s="21"/>
      <c r="AP13" s="21"/>
      <c r="AQ13" s="21"/>
      <c r="AR13" s="24">
        <f>LOOKUP(AJ13,points4)+IF(AK13="X",LOOKUP("S",points4),0)+IF(AL13="X",LOOKUP("N",points4),0)+IF(AM13="X",LOOKUP("P",points4),0)+IF(AN13="X",LOOKUP("R",points4),0)+IF(AO13="X",LOOKUP("L",points4),0)+IF(AP13="X",LOOKUP("U",points4),0)+IF(AQ13="X",LOOKUP("T",points4),0)</f>
        <v>45</v>
      </c>
      <c r="AS13" s="25">
        <f>IF(AR13&gt;400,400,AR13)</f>
        <v>45</v>
      </c>
    </row>
    <row r="14" spans="1:45" ht="12.75">
      <c r="A14" s="19"/>
      <c r="B14" s="20" t="s">
        <v>60</v>
      </c>
      <c r="C14" s="32">
        <v>1</v>
      </c>
      <c r="D14" s="22" t="s">
        <v>61</v>
      </c>
      <c r="E14" s="33">
        <f>O14+Y14+AI14+AS14</f>
        <v>468</v>
      </c>
      <c r="F14" s="21"/>
      <c r="G14" s="21"/>
      <c r="H14" s="21"/>
      <c r="I14" s="21"/>
      <c r="J14" s="21"/>
      <c r="K14" s="21"/>
      <c r="L14" s="21" t="s">
        <v>54</v>
      </c>
      <c r="M14" s="21"/>
      <c r="N14" s="24">
        <f>LOOKUP(F14,points1)+IF(G14="X",LOOKUP("S",points1),0)+IF(H14="X",LOOKUP("N",points1),0)+IF(I14="X",LOOKUP("P",points1),0)+IF(J14="X",LOOKUP("R",points1),0)+IF(K14="X",LOOKUP("L",points1),0)+IF(L14="X",LOOKUP("U",points1),0)+IF(M14="X",LOOKUP("T",points1),0)</f>
        <v>200</v>
      </c>
      <c r="O14" s="24">
        <f>IF(N14&gt;400,400,N14)</f>
        <v>200</v>
      </c>
      <c r="P14" s="21">
        <v>-5</v>
      </c>
      <c r="Q14" s="21"/>
      <c r="R14" s="21"/>
      <c r="S14" s="21"/>
      <c r="T14" s="21"/>
      <c r="U14" s="21"/>
      <c r="V14" s="21"/>
      <c r="W14" s="21"/>
      <c r="X14" s="24">
        <f>LOOKUP(P14,points2)+IF(Q14="X",LOOKUP("S",points2),0)+IF(R14="X",LOOKUP("N",points2),0)+IF(S14="X",LOOKUP("P",points2),0)+IF(T14="X",LOOKUP("R",points2),0)+IF(U14="X",LOOKUP("L",points2),0)+IF(V14="X",LOOKUP("U",points2),0)+IF(W14="X",LOOKUP("T",points2),0)</f>
        <v>20</v>
      </c>
      <c r="Y14" s="24">
        <f>IF(X14&gt;200,200,X14)</f>
        <v>20</v>
      </c>
      <c r="Z14" s="21">
        <v>-12</v>
      </c>
      <c r="AA14" s="21"/>
      <c r="AB14" s="21"/>
      <c r="AC14" s="21"/>
      <c r="AD14" s="21"/>
      <c r="AE14" s="21"/>
      <c r="AF14" s="21"/>
      <c r="AG14" s="21"/>
      <c r="AH14" s="24">
        <f>LOOKUP(Z14,points3)+IF(AA14="X",LOOKUP("S",points3),0)+IF(AB14="X",LOOKUP("N",points3),0)+IF(AC14="X",LOOKUP("P",points3),0)+IF(AD14="X",LOOKUP("R",points3),0)+IF(AE14="X",LOOKUP("L",points3),0)+IF(AF14="X",LOOKUP("U",points3),0)+IF(AG14="X",LOOKUP("T",points3),0)</f>
        <v>48</v>
      </c>
      <c r="AI14" s="24">
        <f>IF(AH14&gt;200,200,AH14)</f>
        <v>48</v>
      </c>
      <c r="AJ14" s="21"/>
      <c r="AK14" s="21"/>
      <c r="AL14" s="21"/>
      <c r="AM14" s="21"/>
      <c r="AN14" s="21"/>
      <c r="AO14" s="21"/>
      <c r="AP14" s="21" t="s">
        <v>54</v>
      </c>
      <c r="AQ14" s="21"/>
      <c r="AR14" s="24">
        <f>LOOKUP(AJ14,points4)+IF(AK14="X",LOOKUP("S",points4),0)+IF(AL14="X",LOOKUP("N",points4),0)+IF(AM14="X",LOOKUP("P",points4),0)+IF(AN14="X",LOOKUP("R",points4),0)+IF(AO14="X",LOOKUP("L",points4),0)+IF(AP14="X",LOOKUP("U",points4),0)+IF(AQ14="X",LOOKUP("T",points4),0)</f>
        <v>200</v>
      </c>
      <c r="AS14" s="25">
        <f>IF(AR14&gt;400,400,AR14)</f>
        <v>200</v>
      </c>
    </row>
    <row r="15" spans="1:45" ht="12.75">
      <c r="A15" s="19"/>
      <c r="B15" s="20" t="s">
        <v>65</v>
      </c>
      <c r="C15" s="32">
        <v>1</v>
      </c>
      <c r="D15" s="22" t="s">
        <v>61</v>
      </c>
      <c r="E15" s="33">
        <f>O15+Y15+AI15+AS15</f>
        <v>570</v>
      </c>
      <c r="F15" s="21">
        <v>-10</v>
      </c>
      <c r="G15" s="21"/>
      <c r="H15" s="21"/>
      <c r="I15" s="21"/>
      <c r="J15" s="21"/>
      <c r="K15" s="21"/>
      <c r="L15" s="21"/>
      <c r="M15" s="21"/>
      <c r="N15" s="24">
        <f>LOOKUP(F15,points1)+IF(G15="X",LOOKUP("S",points1),0)+IF(H15="X",LOOKUP("N",points1),0)+IF(I15="X",LOOKUP("P",points1),0)+IF(J15="X",LOOKUP("R",points1),0)+IF(K15="X",LOOKUP("L",points1),0)+IF(L15="X",LOOKUP("U",points1),0)+IF(M15="X",LOOKUP("T",points1),0)</f>
        <v>70</v>
      </c>
      <c r="O15" s="24">
        <f>IF(N15&gt;400,400,N15)</f>
        <v>70</v>
      </c>
      <c r="P15" s="21"/>
      <c r="Q15" s="21"/>
      <c r="R15" s="21"/>
      <c r="S15" s="21"/>
      <c r="T15" s="21"/>
      <c r="U15" s="21"/>
      <c r="V15" s="21" t="s">
        <v>54</v>
      </c>
      <c r="W15" s="21"/>
      <c r="X15" s="24">
        <f>LOOKUP(P15,points2)+IF(Q15="X",LOOKUP("S",points2),0)+IF(R15="X",LOOKUP("N",points2),0)+IF(S15="X",LOOKUP("P",points2),0)+IF(T15="X",LOOKUP("R",points2),0)+IF(U15="X",LOOKUP("L",points2),0)+IF(V15="X",LOOKUP("U",points2),0)+IF(W15="X",LOOKUP("T",points2),0)</f>
        <v>150</v>
      </c>
      <c r="Y15" s="24">
        <f>IF(X15&gt;200,200,X15)</f>
        <v>150</v>
      </c>
      <c r="Z15" s="21"/>
      <c r="AA15" s="21"/>
      <c r="AB15" s="21"/>
      <c r="AC15" s="21"/>
      <c r="AD15" s="21"/>
      <c r="AE15" s="21"/>
      <c r="AF15" s="21" t="s">
        <v>54</v>
      </c>
      <c r="AG15" s="21"/>
      <c r="AH15" s="24">
        <f>LOOKUP(Z15,points3)+IF(AA15="X",LOOKUP("S",points3),0)+IF(AB15="X",LOOKUP("N",points3),0)+IF(AC15="X",LOOKUP("P",points3),0)+IF(AD15="X",LOOKUP("R",points3),0)+IF(AE15="X",LOOKUP("L",points3),0)+IF(AF15="X",LOOKUP("U",points3),0)+IF(AG15="X",LOOKUP("T",points3),0)</f>
        <v>150</v>
      </c>
      <c r="AI15" s="24">
        <f>IF(AH15&gt;200,200,AH15)</f>
        <v>150</v>
      </c>
      <c r="AJ15" s="21"/>
      <c r="AK15" s="21"/>
      <c r="AL15" s="21"/>
      <c r="AM15" s="21"/>
      <c r="AN15" s="21"/>
      <c r="AO15" s="21"/>
      <c r="AP15" s="21" t="s">
        <v>54</v>
      </c>
      <c r="AQ15" s="21"/>
      <c r="AR15" s="24">
        <f>LOOKUP(AJ15,points4)+IF(AK15="X",LOOKUP("S",points4),0)+IF(AL15="X",LOOKUP("N",points4),0)+IF(AM15="X",LOOKUP("P",points4),0)+IF(AN15="X",LOOKUP("R",points4),0)+IF(AO15="X",LOOKUP("L",points4),0)+IF(AP15="X",LOOKUP("U",points4),0)+IF(AQ15="X",LOOKUP("T",points4),0)</f>
        <v>200</v>
      </c>
      <c r="AS15" s="25">
        <f>IF(AR15&gt;400,400,AR15)</f>
        <v>200</v>
      </c>
    </row>
    <row r="16" spans="1:45" ht="12.75">
      <c r="A16" s="19"/>
      <c r="B16" s="22" t="s">
        <v>58</v>
      </c>
      <c r="C16" s="32">
        <v>2</v>
      </c>
      <c r="D16" s="22" t="s">
        <v>62</v>
      </c>
      <c r="E16" s="33">
        <f>O16+Y16+AI16+AS16</f>
        <v>465</v>
      </c>
      <c r="F16" s="21"/>
      <c r="G16" s="21"/>
      <c r="H16" s="21"/>
      <c r="I16" s="21"/>
      <c r="J16" s="21"/>
      <c r="K16" s="21"/>
      <c r="L16" s="21" t="s">
        <v>54</v>
      </c>
      <c r="M16" s="21"/>
      <c r="N16" s="24">
        <f>LOOKUP(F16,points1)+IF(G16="X",LOOKUP("S",points1),0)+IF(H16="X",LOOKUP("N",points1),0)+IF(I16="X",LOOKUP("P",points1),0)+IF(J16="X",LOOKUP("R",points1),0)+IF(K16="X",LOOKUP("L",points1),0)+IF(L16="X",LOOKUP("U",points1),0)+IF(M16="X",LOOKUP("T",points1),0)</f>
        <v>200</v>
      </c>
      <c r="O16" s="24">
        <f>IF(N16&gt;400,400,N16)</f>
        <v>200</v>
      </c>
      <c r="P16" s="21"/>
      <c r="Q16" s="21"/>
      <c r="R16" s="21"/>
      <c r="S16" s="21"/>
      <c r="T16" s="21"/>
      <c r="U16" s="21"/>
      <c r="V16" s="21" t="s">
        <v>54</v>
      </c>
      <c r="W16" s="21"/>
      <c r="X16" s="24">
        <f>LOOKUP(P16,points2)+IF(Q16="X",LOOKUP("S",points2),0)+IF(R16="X",LOOKUP("N",points2),0)+IF(S16="X",LOOKUP("P",points2),0)+IF(T16="X",LOOKUP("R",points2),0)+IF(U16="X",LOOKUP("L",points2),0)+IF(V16="X",LOOKUP("U",points2),0)+IF(W16="X",LOOKUP("T",points2),0)</f>
        <v>150</v>
      </c>
      <c r="Y16" s="24">
        <f>IF(X16&gt;200,200,X16)</f>
        <v>150</v>
      </c>
      <c r="Z16" s="21">
        <v>20</v>
      </c>
      <c r="AA16" s="21"/>
      <c r="AB16" s="21"/>
      <c r="AC16" s="21"/>
      <c r="AD16" s="21"/>
      <c r="AE16" s="21"/>
      <c r="AF16" s="21"/>
      <c r="AG16" s="21"/>
      <c r="AH16" s="24">
        <f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40</v>
      </c>
      <c r="AI16" s="24">
        <f>IF(AH16&gt;200,200,AH16)</f>
        <v>40</v>
      </c>
      <c r="AJ16" s="21" t="s">
        <v>44</v>
      </c>
      <c r="AK16" s="21"/>
      <c r="AL16" s="21"/>
      <c r="AM16" s="21"/>
      <c r="AN16" s="21"/>
      <c r="AO16" s="21"/>
      <c r="AP16" s="21"/>
      <c r="AQ16" s="21"/>
      <c r="AR16" s="24">
        <f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75</v>
      </c>
      <c r="AS16" s="25">
        <f>IF(AR16&gt;400,400,AR16)</f>
        <v>75</v>
      </c>
    </row>
    <row r="17" spans="1:45" ht="12.75">
      <c r="A17" s="19"/>
      <c r="B17" s="39" t="s">
        <v>64</v>
      </c>
      <c r="C17" s="32">
        <v>2</v>
      </c>
      <c r="D17" s="37" t="s">
        <v>62</v>
      </c>
      <c r="E17" s="23">
        <f>O17+Y17+AI17+AS17</f>
        <v>540</v>
      </c>
      <c r="F17" s="21" t="s">
        <v>35</v>
      </c>
      <c r="G17" s="21"/>
      <c r="H17" s="21"/>
      <c r="I17" s="21"/>
      <c r="J17" s="21"/>
      <c r="K17" s="21"/>
      <c r="L17" s="21"/>
      <c r="M17" s="21"/>
      <c r="N17" s="24">
        <f>LOOKUP(F17,points1)+IF(G17="X",LOOKUP("S",points1),0)+IF(H17="X",LOOKUP("N",points1),0)+IF(I17="X",LOOKUP("P",points1),0)+IF(J17="X",LOOKUP("R",points1),0)+IF(K17="X",LOOKUP("L",points1),0)+IF(L17="X",LOOKUP("U",points1),0)+IF(M17="X",LOOKUP("T",points1),0)</f>
        <v>120</v>
      </c>
      <c r="O17" s="24">
        <f>IF(N17&gt;400,400,N17)</f>
        <v>120</v>
      </c>
      <c r="P17" s="21" t="s">
        <v>63</v>
      </c>
      <c r="Q17" s="21"/>
      <c r="R17" s="21"/>
      <c r="S17" s="21"/>
      <c r="T17" s="21"/>
      <c r="U17" s="21"/>
      <c r="V17" s="21"/>
      <c r="W17" s="21"/>
      <c r="X17" s="24">
        <f>LOOKUP(P17,points2)+IF(Q17="X",LOOKUP("S",points2),0)+IF(R17="X",LOOKUP("N",points2),0)+IF(S17="X",LOOKUP("P",points2),0)+IF(T17="X",LOOKUP("R",points2),0)+IF(U17="X",LOOKUP("L",points2),0)+IF(V17="X",LOOKUP("U",points2),0)+IF(W17="X",LOOKUP("T",points2),0)</f>
        <v>70</v>
      </c>
      <c r="Y17" s="24">
        <f>IF(X17&gt;200,200,X17)</f>
        <v>70</v>
      </c>
      <c r="Z17" s="21"/>
      <c r="AA17" s="21"/>
      <c r="AB17" s="21"/>
      <c r="AC17" s="21"/>
      <c r="AD17" s="21"/>
      <c r="AE17" s="21"/>
      <c r="AF17" s="21" t="s">
        <v>54</v>
      </c>
      <c r="AG17" s="21"/>
      <c r="AH17" s="24">
        <f>LOOKUP(Z17,points3)+IF(AA17="X",LOOKUP("S",points3),0)+IF(AB17="X",LOOKUP("N",points3),0)+IF(AC17="X",LOOKUP("P",points3),0)+IF(AD17="X",LOOKUP("R",points3),0)+IF(AE17="X",LOOKUP("L",points3),0)+IF(AF17="X",LOOKUP("U",points3),0)+IF(AG17="X",LOOKUP("T",points3),0)</f>
        <v>150</v>
      </c>
      <c r="AI17" s="24">
        <f>IF(AH17&gt;200,200,AH17)</f>
        <v>150</v>
      </c>
      <c r="AJ17" s="21"/>
      <c r="AK17" s="21"/>
      <c r="AL17" s="21"/>
      <c r="AM17" s="21"/>
      <c r="AN17" s="21"/>
      <c r="AO17" s="21"/>
      <c r="AP17" s="21" t="s">
        <v>54</v>
      </c>
      <c r="AQ17" s="21"/>
      <c r="AR17" s="24">
        <f>LOOKUP(AJ17,points4)+IF(AK17="X",LOOKUP("S",points4),0)+IF(AL17="X",LOOKUP("N",points4),0)+IF(AM17="X",LOOKUP("P",points4),0)+IF(AN17="X",LOOKUP("R",points4),0)+IF(AO17="X",LOOKUP("L",points4),0)+IF(AP17="X",LOOKUP("U",points4),0)+IF(AQ17="X",LOOKUP("T",points4),0)</f>
        <v>200</v>
      </c>
      <c r="AS17" s="25">
        <f>IF(AR17&gt;400,400,AR17)</f>
        <v>200</v>
      </c>
    </row>
    <row r="18" spans="1:45" ht="12.75">
      <c r="A18" s="19"/>
      <c r="B18" s="20"/>
      <c r="C18" s="21"/>
      <c r="D18" s="22"/>
      <c r="E18" s="23">
        <f aca="true" t="shared" si="0" ref="E12:E23">O18+Y18+AI18+AS18</f>
        <v>0</v>
      </c>
      <c r="F18" s="21"/>
      <c r="G18" s="21"/>
      <c r="H18" s="21"/>
      <c r="I18" s="21"/>
      <c r="J18" s="21"/>
      <c r="K18" s="21"/>
      <c r="L18" s="21"/>
      <c r="M18" s="21"/>
      <c r="N18" s="24">
        <f aca="true" t="shared" si="1" ref="N12:N23">LOOKUP(F18,points1)+IF(G18="X",LOOKUP("S",points1),0)+IF(H18="X",LOOKUP("N",points1),0)+IF(I18="X",LOOKUP("P",points1),0)+IF(J18="X",LOOKUP("R",points1),0)+IF(K18="X",LOOKUP("L",points1),0)+IF(L18="X",LOOKUP("U",points1),0)+IF(M18="X",LOOKUP("T",points1),0)</f>
        <v>0</v>
      </c>
      <c r="O18" s="24">
        <f aca="true" t="shared" si="2" ref="O12:O23">IF(N18&gt;400,400,N18)</f>
        <v>0</v>
      </c>
      <c r="P18" s="21"/>
      <c r="Q18" s="21"/>
      <c r="R18" s="21"/>
      <c r="S18" s="21"/>
      <c r="T18" s="21"/>
      <c r="U18" s="21"/>
      <c r="V18" s="21"/>
      <c r="W18" s="21"/>
      <c r="X18" s="24">
        <f aca="true" t="shared" si="3" ref="X12:X23">LOOKUP(P18,points2)+IF(Q18="X",LOOKUP("S",points2),0)+IF(R18="X",LOOKUP("N",points2),0)+IF(S18="X",LOOKUP("P",points2),0)+IF(T18="X",LOOKUP("R",points2),0)+IF(U18="X",LOOKUP("L",points2),0)+IF(V18="X",LOOKUP("U",points2),0)+IF(W18="X",LOOKUP("T",points2),0)</f>
        <v>0</v>
      </c>
      <c r="Y18" s="24">
        <f aca="true" t="shared" si="4" ref="Y12:Y23">IF(X18&gt;200,200,X18)</f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aca="true" t="shared" si="5" ref="AH12:AH23">LOOKUP(Z18,points3)+IF(AA18="X",LOOKUP("S",points3),0)+IF(AB18="X",LOOKUP("N",points3),0)+IF(AC18="X",LOOKUP("P",points3),0)+IF(AD18="X",LOOKUP("R",points3),0)+IF(AE18="X",LOOKUP("L",points3),0)+IF(AF18="X",LOOKUP("U",points3),0)+IF(AG18="X",LOOKUP("T",points3),0)</f>
        <v>0</v>
      </c>
      <c r="AI18" s="24">
        <f aca="true" t="shared" si="6" ref="AI12:AI23">IF(AH18&gt;200,200,AH18)</f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aca="true" t="shared" si="7" ref="AR12:AR23">LOOKUP(AJ18,points4)+IF(AK18="X",LOOKUP("S",points4),0)+IF(AL18="X",LOOKUP("N",points4),0)+IF(AM18="X",LOOKUP("P",points4),0)+IF(AN18="X",LOOKUP("R",points4),0)+IF(AO18="X",LOOKUP("L",points4),0)+IF(AP18="X",LOOKUP("U",points4),0)+IF(AQ18="X",LOOKUP("T",points4),0)</f>
        <v>0</v>
      </c>
      <c r="AS18" s="25">
        <f aca="true" t="shared" si="8" ref="AS12:AS23">IF(AR18&gt;400,400,AR18)</f>
        <v>0</v>
      </c>
    </row>
    <row r="19" spans="1:45" ht="12.75">
      <c r="A19" s="19"/>
      <c r="B19" s="20"/>
      <c r="C19" s="21"/>
      <c r="D19" s="34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"/>
      <c r="B22" s="38"/>
      <c r="C22" s="27"/>
      <c r="D22" s="38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2:45" ht="12.75">
      <c r="B23" s="35"/>
      <c r="D23" s="36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8" topLeftCell="A25" activePane="bottomLeft" state="split"/>
      <selection pane="topLeft" activeCell="A1" sqref="A1"/>
      <selection pane="bottomLeft" activeCell="A27" sqref="A27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28" customWidth="1"/>
    <col min="4" max="4" width="3.57421875" style="0" customWidth="1"/>
    <col min="5" max="5" width="5.7109375" style="26" customWidth="1"/>
    <col min="6" max="6" width="6.28125" style="28" customWidth="1"/>
    <col min="7" max="7" width="3.57421875" style="0" customWidth="1"/>
    <col min="8" max="8" width="5.7109375" style="26" customWidth="1"/>
    <col min="9" max="9" width="6.28125" style="28" customWidth="1"/>
    <col min="10" max="10" width="3.57421875" style="0" customWidth="1"/>
    <col min="11" max="11" width="5.7109375" style="26" customWidth="1"/>
    <col min="12" max="12" width="6.28125" style="28" customWidth="1"/>
  </cols>
  <sheetData>
    <row r="1" spans="1:12" s="29" customFormat="1" ht="12.75">
      <c r="A1" s="29" t="s">
        <v>37</v>
      </c>
      <c r="B1" s="41" t="s">
        <v>38</v>
      </c>
      <c r="C1" s="41"/>
      <c r="E1" s="41" t="s">
        <v>39</v>
      </c>
      <c r="F1" s="41"/>
      <c r="H1" s="41" t="s">
        <v>40</v>
      </c>
      <c r="I1" s="41"/>
      <c r="K1" s="41" t="s">
        <v>41</v>
      </c>
      <c r="L1" s="41"/>
    </row>
    <row r="2" spans="2:12" s="29" customFormat="1" ht="12.75">
      <c r="B2" s="30" t="s">
        <v>42</v>
      </c>
      <c r="C2" s="31" t="s">
        <v>43</v>
      </c>
      <c r="E2" s="30" t="s">
        <v>42</v>
      </c>
      <c r="F2" s="31" t="s">
        <v>43</v>
      </c>
      <c r="H2" s="30" t="s">
        <v>42</v>
      </c>
      <c r="I2" s="31" t="s">
        <v>43</v>
      </c>
      <c r="K2" s="30" t="s">
        <v>42</v>
      </c>
      <c r="L2" s="31" t="s">
        <v>43</v>
      </c>
    </row>
    <row r="3" spans="2:12" ht="12.75">
      <c r="B3" s="26" t="s">
        <v>34</v>
      </c>
      <c r="C3" s="28">
        <v>175</v>
      </c>
      <c r="E3" s="26" t="s">
        <v>34</v>
      </c>
      <c r="F3" s="28">
        <v>100</v>
      </c>
      <c r="H3" s="26" t="s">
        <v>34</v>
      </c>
      <c r="I3" s="28">
        <v>100</v>
      </c>
      <c r="K3" s="26" t="s">
        <v>34</v>
      </c>
      <c r="L3" s="28">
        <v>175</v>
      </c>
    </row>
    <row r="4" spans="2:12" ht="12.75">
      <c r="B4" s="26">
        <v>-20</v>
      </c>
      <c r="C4" s="28">
        <f>ABS(B4*7)</f>
        <v>140</v>
      </c>
      <c r="E4" s="26">
        <v>-20</v>
      </c>
      <c r="F4" s="28">
        <f>ABS(E4*4)</f>
        <v>80</v>
      </c>
      <c r="H4" s="26">
        <v>-20</v>
      </c>
      <c r="I4" s="28">
        <f>ABS(H4*4)</f>
        <v>80</v>
      </c>
      <c r="K4" s="26">
        <v>-20</v>
      </c>
      <c r="L4" s="28">
        <f>ABS(K4*7)</f>
        <v>140</v>
      </c>
    </row>
    <row r="5" spans="2:12" ht="12.75">
      <c r="B5" s="26">
        <v>-19</v>
      </c>
      <c r="C5" s="28">
        <f aca="true" t="shared" si="0" ref="C5:C23">ABS(B5*7)</f>
        <v>133</v>
      </c>
      <c r="E5" s="26">
        <v>-19</v>
      </c>
      <c r="F5" s="28">
        <f aca="true" t="shared" si="1" ref="F5:F23">ABS(E5*4)</f>
        <v>76</v>
      </c>
      <c r="H5" s="26">
        <v>-19</v>
      </c>
      <c r="I5" s="28">
        <f aca="true" t="shared" si="2" ref="I5:I23">ABS(H5*4)</f>
        <v>76</v>
      </c>
      <c r="K5" s="26">
        <v>-19</v>
      </c>
      <c r="L5" s="28">
        <f aca="true" t="shared" si="3" ref="L5:L23">ABS(K5*7)</f>
        <v>133</v>
      </c>
    </row>
    <row r="6" spans="2:12" ht="12.75">
      <c r="B6" s="26">
        <v>-18</v>
      </c>
      <c r="C6" s="28">
        <f t="shared" si="0"/>
        <v>126</v>
      </c>
      <c r="E6" s="26">
        <v>-18</v>
      </c>
      <c r="F6" s="28">
        <f t="shared" si="1"/>
        <v>72</v>
      </c>
      <c r="H6" s="26">
        <v>-18</v>
      </c>
      <c r="I6" s="28">
        <f t="shared" si="2"/>
        <v>72</v>
      </c>
      <c r="K6" s="26">
        <v>-18</v>
      </c>
      <c r="L6" s="28">
        <f t="shared" si="3"/>
        <v>126</v>
      </c>
    </row>
    <row r="7" spans="2:12" ht="12.75">
      <c r="B7" s="26">
        <v>-17</v>
      </c>
      <c r="C7" s="28">
        <f t="shared" si="0"/>
        <v>119</v>
      </c>
      <c r="E7" s="26">
        <v>-17</v>
      </c>
      <c r="F7" s="28">
        <f t="shared" si="1"/>
        <v>68</v>
      </c>
      <c r="H7" s="26">
        <v>-17</v>
      </c>
      <c r="I7" s="28">
        <f t="shared" si="2"/>
        <v>68</v>
      </c>
      <c r="K7" s="26">
        <v>-17</v>
      </c>
      <c r="L7" s="28">
        <f t="shared" si="3"/>
        <v>119</v>
      </c>
    </row>
    <row r="8" spans="2:12" ht="12.75">
      <c r="B8" s="26">
        <v>-16</v>
      </c>
      <c r="C8" s="28">
        <f t="shared" si="0"/>
        <v>112</v>
      </c>
      <c r="E8" s="26">
        <v>-16</v>
      </c>
      <c r="F8" s="28">
        <f t="shared" si="1"/>
        <v>64</v>
      </c>
      <c r="H8" s="26">
        <v>-16</v>
      </c>
      <c r="I8" s="28">
        <f t="shared" si="2"/>
        <v>64</v>
      </c>
      <c r="K8" s="26">
        <v>-16</v>
      </c>
      <c r="L8" s="28">
        <f t="shared" si="3"/>
        <v>112</v>
      </c>
    </row>
    <row r="9" spans="2:12" ht="12.75">
      <c r="B9" s="26">
        <v>-15</v>
      </c>
      <c r="C9" s="28">
        <f t="shared" si="0"/>
        <v>105</v>
      </c>
      <c r="E9" s="26">
        <v>-15</v>
      </c>
      <c r="F9" s="28">
        <f t="shared" si="1"/>
        <v>60</v>
      </c>
      <c r="H9" s="26">
        <v>-15</v>
      </c>
      <c r="I9" s="28">
        <f t="shared" si="2"/>
        <v>60</v>
      </c>
      <c r="K9" s="26">
        <v>-15</v>
      </c>
      <c r="L9" s="28">
        <f t="shared" si="3"/>
        <v>105</v>
      </c>
    </row>
    <row r="10" spans="2:12" ht="12.75">
      <c r="B10" s="26">
        <v>-14</v>
      </c>
      <c r="C10" s="28">
        <f t="shared" si="0"/>
        <v>98</v>
      </c>
      <c r="E10" s="26">
        <v>-14</v>
      </c>
      <c r="F10" s="28">
        <f t="shared" si="1"/>
        <v>56</v>
      </c>
      <c r="H10" s="26">
        <v>-14</v>
      </c>
      <c r="I10" s="28">
        <f t="shared" si="2"/>
        <v>56</v>
      </c>
      <c r="K10" s="26">
        <v>-14</v>
      </c>
      <c r="L10" s="28">
        <f t="shared" si="3"/>
        <v>98</v>
      </c>
    </row>
    <row r="11" spans="2:12" ht="12.75">
      <c r="B11" s="26">
        <v>-13</v>
      </c>
      <c r="C11" s="28">
        <f t="shared" si="0"/>
        <v>91</v>
      </c>
      <c r="E11" s="26">
        <v>-13</v>
      </c>
      <c r="F11" s="28">
        <f t="shared" si="1"/>
        <v>52</v>
      </c>
      <c r="H11" s="26">
        <v>-13</v>
      </c>
      <c r="I11" s="28">
        <f t="shared" si="2"/>
        <v>52</v>
      </c>
      <c r="K11" s="26">
        <v>-13</v>
      </c>
      <c r="L11" s="28">
        <f t="shared" si="3"/>
        <v>91</v>
      </c>
    </row>
    <row r="12" spans="2:12" ht="12.75">
      <c r="B12" s="26">
        <v>-12</v>
      </c>
      <c r="C12" s="28">
        <f t="shared" si="0"/>
        <v>84</v>
      </c>
      <c r="E12" s="26">
        <v>-12</v>
      </c>
      <c r="F12" s="28">
        <f t="shared" si="1"/>
        <v>48</v>
      </c>
      <c r="H12" s="26">
        <v>-12</v>
      </c>
      <c r="I12" s="28">
        <f t="shared" si="2"/>
        <v>48</v>
      </c>
      <c r="K12" s="26">
        <v>-12</v>
      </c>
      <c r="L12" s="28">
        <f t="shared" si="3"/>
        <v>84</v>
      </c>
    </row>
    <row r="13" spans="2:12" ht="12.75">
      <c r="B13" s="26">
        <v>-11</v>
      </c>
      <c r="C13" s="28">
        <f t="shared" si="0"/>
        <v>77</v>
      </c>
      <c r="E13" s="26">
        <v>-11</v>
      </c>
      <c r="F13" s="28">
        <f t="shared" si="1"/>
        <v>44</v>
      </c>
      <c r="H13" s="26">
        <v>-11</v>
      </c>
      <c r="I13" s="28">
        <f t="shared" si="2"/>
        <v>44</v>
      </c>
      <c r="K13" s="26">
        <v>-11</v>
      </c>
      <c r="L13" s="28">
        <f t="shared" si="3"/>
        <v>77</v>
      </c>
    </row>
    <row r="14" spans="2:12" ht="12.75">
      <c r="B14" s="26">
        <v>-10</v>
      </c>
      <c r="C14" s="28">
        <f t="shared" si="0"/>
        <v>70</v>
      </c>
      <c r="E14" s="26">
        <v>-10</v>
      </c>
      <c r="F14" s="28">
        <f t="shared" si="1"/>
        <v>40</v>
      </c>
      <c r="H14" s="26">
        <v>-10</v>
      </c>
      <c r="I14" s="28">
        <f t="shared" si="2"/>
        <v>40</v>
      </c>
      <c r="K14" s="26">
        <v>-10</v>
      </c>
      <c r="L14" s="28">
        <f t="shared" si="3"/>
        <v>70</v>
      </c>
    </row>
    <row r="15" spans="2:12" ht="12.75">
      <c r="B15" s="26">
        <v>-9</v>
      </c>
      <c r="C15" s="28">
        <f t="shared" si="0"/>
        <v>63</v>
      </c>
      <c r="E15" s="26">
        <v>-9</v>
      </c>
      <c r="F15" s="28">
        <f t="shared" si="1"/>
        <v>36</v>
      </c>
      <c r="H15" s="26">
        <v>-9</v>
      </c>
      <c r="I15" s="28">
        <f t="shared" si="2"/>
        <v>36</v>
      </c>
      <c r="K15" s="26">
        <v>-9</v>
      </c>
      <c r="L15" s="28">
        <f t="shared" si="3"/>
        <v>63</v>
      </c>
    </row>
    <row r="16" spans="2:12" ht="12.75">
      <c r="B16" s="26">
        <v>-8</v>
      </c>
      <c r="C16" s="28">
        <f t="shared" si="0"/>
        <v>56</v>
      </c>
      <c r="E16" s="26">
        <v>-8</v>
      </c>
      <c r="F16" s="28">
        <f t="shared" si="1"/>
        <v>32</v>
      </c>
      <c r="H16" s="26">
        <v>-8</v>
      </c>
      <c r="I16" s="28">
        <f t="shared" si="2"/>
        <v>32</v>
      </c>
      <c r="K16" s="26">
        <v>-8</v>
      </c>
      <c r="L16" s="28">
        <f t="shared" si="3"/>
        <v>56</v>
      </c>
    </row>
    <row r="17" spans="2:12" ht="12.75">
      <c r="B17" s="26">
        <v>-7</v>
      </c>
      <c r="C17" s="28">
        <f t="shared" si="0"/>
        <v>49</v>
      </c>
      <c r="E17" s="26">
        <v>-7</v>
      </c>
      <c r="F17" s="28">
        <f t="shared" si="1"/>
        <v>28</v>
      </c>
      <c r="H17" s="26">
        <v>-7</v>
      </c>
      <c r="I17" s="28">
        <f t="shared" si="2"/>
        <v>28</v>
      </c>
      <c r="K17" s="26">
        <v>-7</v>
      </c>
      <c r="L17" s="28">
        <f t="shared" si="3"/>
        <v>49</v>
      </c>
    </row>
    <row r="18" spans="2:12" ht="12.75">
      <c r="B18" s="26">
        <v>-6</v>
      </c>
      <c r="C18" s="28">
        <f t="shared" si="0"/>
        <v>42</v>
      </c>
      <c r="E18" s="26">
        <v>-6</v>
      </c>
      <c r="F18" s="28">
        <f t="shared" si="1"/>
        <v>24</v>
      </c>
      <c r="H18" s="26">
        <v>-6</v>
      </c>
      <c r="I18" s="28">
        <f t="shared" si="2"/>
        <v>24</v>
      </c>
      <c r="K18" s="26">
        <v>-6</v>
      </c>
      <c r="L18" s="28">
        <f t="shared" si="3"/>
        <v>42</v>
      </c>
    </row>
    <row r="19" spans="2:12" ht="12.75">
      <c r="B19" s="26">
        <v>-5</v>
      </c>
      <c r="C19" s="28">
        <f t="shared" si="0"/>
        <v>35</v>
      </c>
      <c r="E19" s="26">
        <v>-5</v>
      </c>
      <c r="F19" s="28">
        <f t="shared" si="1"/>
        <v>20</v>
      </c>
      <c r="H19" s="26">
        <v>-5</v>
      </c>
      <c r="I19" s="28">
        <f t="shared" si="2"/>
        <v>20</v>
      </c>
      <c r="K19" s="26">
        <v>-5</v>
      </c>
      <c r="L19" s="28">
        <f t="shared" si="3"/>
        <v>35</v>
      </c>
    </row>
    <row r="20" spans="2:12" ht="12.75">
      <c r="B20" s="26">
        <v>-4</v>
      </c>
      <c r="C20" s="28">
        <f t="shared" si="0"/>
        <v>28</v>
      </c>
      <c r="E20" s="26">
        <v>-4</v>
      </c>
      <c r="F20" s="28">
        <f t="shared" si="1"/>
        <v>16</v>
      </c>
      <c r="H20" s="26">
        <v>-4</v>
      </c>
      <c r="I20" s="28">
        <f t="shared" si="2"/>
        <v>16</v>
      </c>
      <c r="K20" s="26">
        <v>-4</v>
      </c>
      <c r="L20" s="28">
        <f t="shared" si="3"/>
        <v>28</v>
      </c>
    </row>
    <row r="21" spans="2:12" ht="12.75">
      <c r="B21" s="26">
        <v>-3</v>
      </c>
      <c r="C21" s="28">
        <f t="shared" si="0"/>
        <v>21</v>
      </c>
      <c r="E21" s="26">
        <v>-3</v>
      </c>
      <c r="F21" s="28">
        <f t="shared" si="1"/>
        <v>12</v>
      </c>
      <c r="H21" s="26">
        <v>-3</v>
      </c>
      <c r="I21" s="28">
        <f t="shared" si="2"/>
        <v>12</v>
      </c>
      <c r="K21" s="26">
        <v>-3</v>
      </c>
      <c r="L21" s="28">
        <f t="shared" si="3"/>
        <v>21</v>
      </c>
    </row>
    <row r="22" spans="2:12" ht="12.75">
      <c r="B22" s="26">
        <v>-2</v>
      </c>
      <c r="C22" s="28">
        <f t="shared" si="0"/>
        <v>14</v>
      </c>
      <c r="E22" s="26">
        <v>-2</v>
      </c>
      <c r="F22" s="28">
        <f t="shared" si="1"/>
        <v>8</v>
      </c>
      <c r="H22" s="26">
        <v>-2</v>
      </c>
      <c r="I22" s="28">
        <f t="shared" si="2"/>
        <v>8</v>
      </c>
      <c r="K22" s="26">
        <v>-2</v>
      </c>
      <c r="L22" s="28">
        <f t="shared" si="3"/>
        <v>14</v>
      </c>
    </row>
    <row r="23" spans="2:12" ht="12.75">
      <c r="B23" s="26">
        <v>-1</v>
      </c>
      <c r="C23" s="28">
        <f t="shared" si="0"/>
        <v>7</v>
      </c>
      <c r="E23" s="26">
        <v>-1</v>
      </c>
      <c r="F23" s="28">
        <f t="shared" si="1"/>
        <v>4</v>
      </c>
      <c r="H23" s="26">
        <v>-1</v>
      </c>
      <c r="I23" s="28">
        <f t="shared" si="2"/>
        <v>4</v>
      </c>
      <c r="K23" s="26">
        <v>-1</v>
      </c>
      <c r="L23" s="28">
        <f t="shared" si="3"/>
        <v>7</v>
      </c>
    </row>
    <row r="24" spans="2:12" ht="12.75">
      <c r="B24" s="26">
        <v>0</v>
      </c>
      <c r="C24" s="28">
        <f>B24</f>
        <v>0</v>
      </c>
      <c r="E24" s="26">
        <v>0</v>
      </c>
      <c r="F24" s="28">
        <f>E24</f>
        <v>0</v>
      </c>
      <c r="H24" s="26">
        <v>0</v>
      </c>
      <c r="I24" s="28">
        <f>H24</f>
        <v>0</v>
      </c>
      <c r="K24" s="26">
        <v>0</v>
      </c>
      <c r="L24" s="28">
        <f>K24</f>
        <v>0</v>
      </c>
    </row>
    <row r="25" spans="2:12" ht="12.75">
      <c r="B25" s="26">
        <v>1</v>
      </c>
      <c r="C25" s="28">
        <f aca="true" t="shared" si="4" ref="C25:C43">B25*3</f>
        <v>3</v>
      </c>
      <c r="E25" s="26">
        <v>1</v>
      </c>
      <c r="F25" s="28">
        <f>E25*2</f>
        <v>2</v>
      </c>
      <c r="H25" s="26">
        <v>1</v>
      </c>
      <c r="I25" s="28">
        <f>H25*2</f>
        <v>2</v>
      </c>
      <c r="K25" s="26">
        <v>1</v>
      </c>
      <c r="L25" s="28">
        <f aca="true" t="shared" si="5" ref="L25:L43">K25*3</f>
        <v>3</v>
      </c>
    </row>
    <row r="26" spans="2:12" ht="12.75">
      <c r="B26" s="26">
        <v>2</v>
      </c>
      <c r="C26" s="28">
        <f t="shared" si="4"/>
        <v>6</v>
      </c>
      <c r="E26" s="26">
        <v>2</v>
      </c>
      <c r="F26" s="28">
        <f aca="true" t="shared" si="6" ref="F26:F44">E26*2</f>
        <v>4</v>
      </c>
      <c r="H26" s="26">
        <v>2</v>
      </c>
      <c r="I26" s="28">
        <f aca="true" t="shared" si="7" ref="I26:I44">H26*2</f>
        <v>4</v>
      </c>
      <c r="K26" s="26">
        <v>2</v>
      </c>
      <c r="L26" s="28">
        <f t="shared" si="5"/>
        <v>6</v>
      </c>
    </row>
    <row r="27" spans="2:12" ht="12.75">
      <c r="B27" s="26">
        <v>3</v>
      </c>
      <c r="C27" s="28">
        <f t="shared" si="4"/>
        <v>9</v>
      </c>
      <c r="E27" s="26">
        <v>3</v>
      </c>
      <c r="F27" s="28">
        <f t="shared" si="6"/>
        <v>6</v>
      </c>
      <c r="H27" s="26">
        <v>3</v>
      </c>
      <c r="I27" s="28">
        <f t="shared" si="7"/>
        <v>6</v>
      </c>
      <c r="K27" s="26">
        <v>3</v>
      </c>
      <c r="L27" s="28">
        <f t="shared" si="5"/>
        <v>9</v>
      </c>
    </row>
    <row r="28" spans="2:12" ht="12.75">
      <c r="B28" s="26">
        <v>4</v>
      </c>
      <c r="C28" s="28">
        <f t="shared" si="4"/>
        <v>12</v>
      </c>
      <c r="E28" s="26">
        <v>4</v>
      </c>
      <c r="F28" s="28">
        <f t="shared" si="6"/>
        <v>8</v>
      </c>
      <c r="H28" s="26">
        <v>4</v>
      </c>
      <c r="I28" s="28">
        <f t="shared" si="7"/>
        <v>8</v>
      </c>
      <c r="K28" s="26">
        <v>4</v>
      </c>
      <c r="L28" s="28">
        <f t="shared" si="5"/>
        <v>12</v>
      </c>
    </row>
    <row r="29" spans="2:12" ht="12.75">
      <c r="B29" s="26">
        <v>5</v>
      </c>
      <c r="C29" s="28">
        <f t="shared" si="4"/>
        <v>15</v>
      </c>
      <c r="E29" s="26">
        <v>5</v>
      </c>
      <c r="F29" s="28">
        <f t="shared" si="6"/>
        <v>10</v>
      </c>
      <c r="H29" s="26">
        <v>5</v>
      </c>
      <c r="I29" s="28">
        <f t="shared" si="7"/>
        <v>10</v>
      </c>
      <c r="K29" s="26">
        <v>5</v>
      </c>
      <c r="L29" s="28">
        <f t="shared" si="5"/>
        <v>15</v>
      </c>
    </row>
    <row r="30" spans="2:12" ht="12.75">
      <c r="B30" s="26">
        <v>6</v>
      </c>
      <c r="C30" s="28">
        <f t="shared" si="4"/>
        <v>18</v>
      </c>
      <c r="E30" s="26">
        <v>6</v>
      </c>
      <c r="F30" s="28">
        <f t="shared" si="6"/>
        <v>12</v>
      </c>
      <c r="H30" s="26">
        <v>6</v>
      </c>
      <c r="I30" s="28">
        <f t="shared" si="7"/>
        <v>12</v>
      </c>
      <c r="K30" s="26">
        <v>6</v>
      </c>
      <c r="L30" s="28">
        <f t="shared" si="5"/>
        <v>18</v>
      </c>
    </row>
    <row r="31" spans="2:12" ht="12.75">
      <c r="B31" s="26">
        <v>7</v>
      </c>
      <c r="C31" s="28">
        <f t="shared" si="4"/>
        <v>21</v>
      </c>
      <c r="E31" s="26">
        <v>7</v>
      </c>
      <c r="F31" s="28">
        <f t="shared" si="6"/>
        <v>14</v>
      </c>
      <c r="H31" s="26">
        <v>7</v>
      </c>
      <c r="I31" s="28">
        <f t="shared" si="7"/>
        <v>14</v>
      </c>
      <c r="K31" s="26">
        <v>7</v>
      </c>
      <c r="L31" s="28">
        <f t="shared" si="5"/>
        <v>21</v>
      </c>
    </row>
    <row r="32" spans="2:12" ht="12.75">
      <c r="B32" s="26">
        <v>8</v>
      </c>
      <c r="C32" s="28">
        <f t="shared" si="4"/>
        <v>24</v>
      </c>
      <c r="E32" s="26">
        <v>8</v>
      </c>
      <c r="F32" s="28">
        <f t="shared" si="6"/>
        <v>16</v>
      </c>
      <c r="H32" s="26">
        <v>8</v>
      </c>
      <c r="I32" s="28">
        <f t="shared" si="7"/>
        <v>16</v>
      </c>
      <c r="K32" s="26">
        <v>8</v>
      </c>
      <c r="L32" s="28">
        <f t="shared" si="5"/>
        <v>24</v>
      </c>
    </row>
    <row r="33" spans="2:12" ht="12.75">
      <c r="B33" s="26">
        <v>9</v>
      </c>
      <c r="C33" s="28">
        <f t="shared" si="4"/>
        <v>27</v>
      </c>
      <c r="E33" s="26">
        <v>9</v>
      </c>
      <c r="F33" s="28">
        <f t="shared" si="6"/>
        <v>18</v>
      </c>
      <c r="H33" s="26">
        <v>9</v>
      </c>
      <c r="I33" s="28">
        <f t="shared" si="7"/>
        <v>18</v>
      </c>
      <c r="K33" s="26">
        <v>9</v>
      </c>
      <c r="L33" s="28">
        <f t="shared" si="5"/>
        <v>27</v>
      </c>
    </row>
    <row r="34" spans="2:12" ht="12.75">
      <c r="B34" s="26">
        <v>10</v>
      </c>
      <c r="C34" s="28">
        <f t="shared" si="4"/>
        <v>30</v>
      </c>
      <c r="E34" s="26">
        <v>10</v>
      </c>
      <c r="F34" s="28">
        <f t="shared" si="6"/>
        <v>20</v>
      </c>
      <c r="H34" s="26">
        <v>10</v>
      </c>
      <c r="I34" s="28">
        <f t="shared" si="7"/>
        <v>20</v>
      </c>
      <c r="K34" s="26">
        <v>10</v>
      </c>
      <c r="L34" s="28">
        <f t="shared" si="5"/>
        <v>30</v>
      </c>
    </row>
    <row r="35" spans="2:12" ht="12.75">
      <c r="B35" s="26">
        <v>11</v>
      </c>
      <c r="C35" s="28">
        <f t="shared" si="4"/>
        <v>33</v>
      </c>
      <c r="E35" s="26">
        <v>11</v>
      </c>
      <c r="F35" s="28">
        <f t="shared" si="6"/>
        <v>22</v>
      </c>
      <c r="H35" s="26">
        <v>11</v>
      </c>
      <c r="I35" s="28">
        <f t="shared" si="7"/>
        <v>22</v>
      </c>
      <c r="K35" s="26">
        <v>11</v>
      </c>
      <c r="L35" s="28">
        <f t="shared" si="5"/>
        <v>33</v>
      </c>
    </row>
    <row r="36" spans="2:12" ht="12.75">
      <c r="B36" s="26">
        <v>12</v>
      </c>
      <c r="C36" s="28">
        <f t="shared" si="4"/>
        <v>36</v>
      </c>
      <c r="E36" s="26">
        <v>12</v>
      </c>
      <c r="F36" s="28">
        <f t="shared" si="6"/>
        <v>24</v>
      </c>
      <c r="H36" s="26">
        <v>12</v>
      </c>
      <c r="I36" s="28">
        <f t="shared" si="7"/>
        <v>24</v>
      </c>
      <c r="K36" s="26">
        <v>12</v>
      </c>
      <c r="L36" s="28">
        <f t="shared" si="5"/>
        <v>36</v>
      </c>
    </row>
    <row r="37" spans="2:12" ht="12.75">
      <c r="B37" s="26">
        <v>13</v>
      </c>
      <c r="C37" s="28">
        <f t="shared" si="4"/>
        <v>39</v>
      </c>
      <c r="E37" s="26">
        <v>13</v>
      </c>
      <c r="F37" s="28">
        <f t="shared" si="6"/>
        <v>26</v>
      </c>
      <c r="H37" s="26">
        <v>13</v>
      </c>
      <c r="I37" s="28">
        <f t="shared" si="7"/>
        <v>26</v>
      </c>
      <c r="K37" s="26">
        <v>13</v>
      </c>
      <c r="L37" s="28">
        <f t="shared" si="5"/>
        <v>39</v>
      </c>
    </row>
    <row r="38" spans="2:12" ht="12.75">
      <c r="B38" s="26">
        <v>14</v>
      </c>
      <c r="C38" s="28">
        <f t="shared" si="4"/>
        <v>42</v>
      </c>
      <c r="E38" s="26">
        <v>14</v>
      </c>
      <c r="F38" s="28">
        <f t="shared" si="6"/>
        <v>28</v>
      </c>
      <c r="H38" s="26">
        <v>14</v>
      </c>
      <c r="I38" s="28">
        <f t="shared" si="7"/>
        <v>28</v>
      </c>
      <c r="K38" s="26">
        <v>14</v>
      </c>
      <c r="L38" s="28">
        <f t="shared" si="5"/>
        <v>42</v>
      </c>
    </row>
    <row r="39" spans="2:12" ht="12.75">
      <c r="B39" s="26">
        <v>15</v>
      </c>
      <c r="C39" s="28">
        <f t="shared" si="4"/>
        <v>45</v>
      </c>
      <c r="E39" s="26">
        <v>15</v>
      </c>
      <c r="F39" s="28">
        <f t="shared" si="6"/>
        <v>30</v>
      </c>
      <c r="H39" s="26">
        <v>15</v>
      </c>
      <c r="I39" s="28">
        <f t="shared" si="7"/>
        <v>30</v>
      </c>
      <c r="K39" s="26">
        <v>15</v>
      </c>
      <c r="L39" s="28">
        <f t="shared" si="5"/>
        <v>45</v>
      </c>
    </row>
    <row r="40" spans="2:12" ht="12.75">
      <c r="B40" s="26">
        <v>16</v>
      </c>
      <c r="C40" s="28">
        <f t="shared" si="4"/>
        <v>48</v>
      </c>
      <c r="E40" s="26">
        <v>16</v>
      </c>
      <c r="F40" s="28">
        <f t="shared" si="6"/>
        <v>32</v>
      </c>
      <c r="H40" s="26">
        <v>16</v>
      </c>
      <c r="I40" s="28">
        <f t="shared" si="7"/>
        <v>32</v>
      </c>
      <c r="K40" s="26">
        <v>16</v>
      </c>
      <c r="L40" s="28">
        <f t="shared" si="5"/>
        <v>48</v>
      </c>
    </row>
    <row r="41" spans="2:12" ht="12.75">
      <c r="B41" s="26">
        <v>17</v>
      </c>
      <c r="C41" s="28">
        <f t="shared" si="4"/>
        <v>51</v>
      </c>
      <c r="E41" s="26">
        <v>17</v>
      </c>
      <c r="F41" s="28">
        <f t="shared" si="6"/>
        <v>34</v>
      </c>
      <c r="H41" s="26">
        <v>17</v>
      </c>
      <c r="I41" s="28">
        <f t="shared" si="7"/>
        <v>34</v>
      </c>
      <c r="K41" s="26">
        <v>17</v>
      </c>
      <c r="L41" s="28">
        <f t="shared" si="5"/>
        <v>51</v>
      </c>
    </row>
    <row r="42" spans="2:12" ht="12.75">
      <c r="B42" s="26">
        <v>18</v>
      </c>
      <c r="C42" s="28">
        <f t="shared" si="4"/>
        <v>54</v>
      </c>
      <c r="E42" s="26">
        <v>18</v>
      </c>
      <c r="F42" s="28">
        <f t="shared" si="6"/>
        <v>36</v>
      </c>
      <c r="H42" s="26">
        <v>18</v>
      </c>
      <c r="I42" s="28">
        <f t="shared" si="7"/>
        <v>36</v>
      </c>
      <c r="K42" s="26">
        <v>18</v>
      </c>
      <c r="L42" s="28">
        <f t="shared" si="5"/>
        <v>54</v>
      </c>
    </row>
    <row r="43" spans="2:12" ht="12.75">
      <c r="B43" s="26">
        <v>19</v>
      </c>
      <c r="C43" s="28">
        <f t="shared" si="4"/>
        <v>57</v>
      </c>
      <c r="E43" s="26">
        <v>19</v>
      </c>
      <c r="F43" s="28">
        <f t="shared" si="6"/>
        <v>38</v>
      </c>
      <c r="H43" s="26">
        <v>19</v>
      </c>
      <c r="I43" s="28">
        <f t="shared" si="7"/>
        <v>38</v>
      </c>
      <c r="K43" s="26">
        <v>19</v>
      </c>
      <c r="L43" s="28">
        <f t="shared" si="5"/>
        <v>57</v>
      </c>
    </row>
    <row r="44" spans="2:12" ht="12.75">
      <c r="B44" s="26">
        <v>20</v>
      </c>
      <c r="C44" s="28">
        <f>B44*3</f>
        <v>60</v>
      </c>
      <c r="E44" s="26">
        <v>20</v>
      </c>
      <c r="F44" s="28">
        <f t="shared" si="6"/>
        <v>40</v>
      </c>
      <c r="H44" s="26">
        <v>20</v>
      </c>
      <c r="I44" s="28">
        <f t="shared" si="7"/>
        <v>40</v>
      </c>
      <c r="K44" s="26">
        <v>20</v>
      </c>
      <c r="L44" s="28">
        <f>K44*3</f>
        <v>60</v>
      </c>
    </row>
    <row r="45" spans="2:12" ht="12.75">
      <c r="B45" s="26" t="s">
        <v>44</v>
      </c>
      <c r="C45" s="28">
        <v>75</v>
      </c>
      <c r="E45" s="26" t="s">
        <v>44</v>
      </c>
      <c r="F45" s="28">
        <v>50</v>
      </c>
      <c r="H45" s="26" t="s">
        <v>44</v>
      </c>
      <c r="I45" s="28">
        <v>50</v>
      </c>
      <c r="K45" s="26" t="s">
        <v>44</v>
      </c>
      <c r="L45" s="28">
        <v>75</v>
      </c>
    </row>
    <row r="46" spans="2:12" ht="12.75">
      <c r="B46" s="26" t="s">
        <v>33</v>
      </c>
      <c r="C46" s="28">
        <v>90</v>
      </c>
      <c r="E46" s="26" t="s">
        <v>33</v>
      </c>
      <c r="F46" s="28">
        <v>60</v>
      </c>
      <c r="H46" s="26" t="s">
        <v>33</v>
      </c>
      <c r="I46" s="28">
        <v>60</v>
      </c>
      <c r="K46" s="26" t="s">
        <v>33</v>
      </c>
      <c r="L46" s="28">
        <v>90</v>
      </c>
    </row>
    <row r="47" spans="2:12" ht="12.75">
      <c r="B47" s="26" t="s">
        <v>45</v>
      </c>
      <c r="C47" s="28">
        <v>105</v>
      </c>
      <c r="E47" s="26" t="s">
        <v>45</v>
      </c>
      <c r="F47" s="28">
        <v>70</v>
      </c>
      <c r="H47" s="26" t="s">
        <v>45</v>
      </c>
      <c r="I47" s="28">
        <v>70</v>
      </c>
      <c r="K47" s="26" t="s">
        <v>45</v>
      </c>
      <c r="L47" s="28">
        <v>105</v>
      </c>
    </row>
    <row r="48" spans="2:12" ht="12.75">
      <c r="B48" s="26" t="s">
        <v>35</v>
      </c>
      <c r="C48" s="28">
        <v>120</v>
      </c>
      <c r="E48" s="26" t="s">
        <v>35</v>
      </c>
      <c r="F48" s="28">
        <v>80</v>
      </c>
      <c r="H48" s="26" t="s">
        <v>35</v>
      </c>
      <c r="I48" s="28">
        <v>80</v>
      </c>
      <c r="K48" s="26" t="s">
        <v>35</v>
      </c>
      <c r="L48" s="28">
        <v>120</v>
      </c>
    </row>
    <row r="49" spans="2:12" ht="12.75">
      <c r="B49" s="26" t="s">
        <v>36</v>
      </c>
      <c r="C49" s="28">
        <v>135</v>
      </c>
      <c r="E49" s="26" t="s">
        <v>36</v>
      </c>
      <c r="F49" s="28">
        <v>90</v>
      </c>
      <c r="H49" s="26" t="s">
        <v>36</v>
      </c>
      <c r="I49" s="28">
        <v>90</v>
      </c>
      <c r="K49" s="26" t="s">
        <v>36</v>
      </c>
      <c r="L49" s="28">
        <v>135</v>
      </c>
    </row>
    <row r="50" spans="2:12" ht="12.75">
      <c r="B50" s="26" t="s">
        <v>46</v>
      </c>
      <c r="C50" s="28">
        <v>0</v>
      </c>
      <c r="E50" s="26" t="s">
        <v>46</v>
      </c>
      <c r="F50" s="28">
        <v>0</v>
      </c>
      <c r="H50" s="26" t="s">
        <v>46</v>
      </c>
      <c r="I50" s="28">
        <v>0</v>
      </c>
      <c r="K50" s="26" t="s">
        <v>46</v>
      </c>
      <c r="L50" s="28">
        <v>0</v>
      </c>
    </row>
    <row r="51" spans="2:12" ht="12.75">
      <c r="B51" s="26" t="s">
        <v>47</v>
      </c>
      <c r="C51" s="28">
        <v>0</v>
      </c>
      <c r="E51" s="26" t="s">
        <v>47</v>
      </c>
      <c r="F51" s="28">
        <v>0</v>
      </c>
      <c r="H51" s="26" t="s">
        <v>47</v>
      </c>
      <c r="I51" s="28">
        <v>0</v>
      </c>
      <c r="K51" s="26" t="s">
        <v>47</v>
      </c>
      <c r="L51" s="28">
        <v>0</v>
      </c>
    </row>
    <row r="52" spans="2:12" ht="12.75">
      <c r="B52" s="26" t="s">
        <v>48</v>
      </c>
      <c r="C52" s="28">
        <v>0</v>
      </c>
      <c r="E52" s="26" t="s">
        <v>48</v>
      </c>
      <c r="F52" s="28">
        <v>0</v>
      </c>
      <c r="H52" s="26" t="s">
        <v>48</v>
      </c>
      <c r="I52" s="28">
        <v>0</v>
      </c>
      <c r="K52" s="26" t="s">
        <v>48</v>
      </c>
      <c r="L52" s="28">
        <v>0</v>
      </c>
    </row>
    <row r="53" spans="1:12" ht="12.75">
      <c r="A53" t="s">
        <v>2</v>
      </c>
      <c r="B53" s="26" t="s">
        <v>1</v>
      </c>
      <c r="C53" s="28">
        <v>150</v>
      </c>
      <c r="E53" s="26" t="s">
        <v>1</v>
      </c>
      <c r="F53" s="28">
        <v>150</v>
      </c>
      <c r="H53" s="26" t="s">
        <v>1</v>
      </c>
      <c r="I53" s="28">
        <v>150</v>
      </c>
      <c r="K53" s="26" t="s">
        <v>1</v>
      </c>
      <c r="L53" s="28">
        <v>150</v>
      </c>
    </row>
    <row r="54" spans="2:12" ht="12.75">
      <c r="B54" s="26" t="s">
        <v>49</v>
      </c>
      <c r="C54" s="28">
        <v>0</v>
      </c>
      <c r="E54" s="26" t="s">
        <v>49</v>
      </c>
      <c r="F54" s="28">
        <v>0</v>
      </c>
      <c r="H54" s="26" t="s">
        <v>49</v>
      </c>
      <c r="I54" s="28">
        <v>0</v>
      </c>
      <c r="K54" s="26" t="s">
        <v>49</v>
      </c>
      <c r="L54" s="28">
        <v>0</v>
      </c>
    </row>
    <row r="55" spans="1:12" ht="12.75">
      <c r="A55" t="s">
        <v>5</v>
      </c>
      <c r="B55" s="26" t="s">
        <v>4</v>
      </c>
      <c r="C55" s="28">
        <v>0</v>
      </c>
      <c r="E55" s="26" t="s">
        <v>4</v>
      </c>
      <c r="F55" s="28">
        <v>200</v>
      </c>
      <c r="H55" s="26" t="s">
        <v>4</v>
      </c>
      <c r="I55" s="28">
        <v>200</v>
      </c>
      <c r="K55" s="26" t="s">
        <v>4</v>
      </c>
      <c r="L55" s="28">
        <v>0</v>
      </c>
    </row>
    <row r="56" spans="2:12" ht="12.75">
      <c r="B56" s="26" t="s">
        <v>50</v>
      </c>
      <c r="C56" s="28">
        <v>0</v>
      </c>
      <c r="E56" s="26" t="s">
        <v>50</v>
      </c>
      <c r="F56" s="28">
        <v>0</v>
      </c>
      <c r="H56" s="26" t="s">
        <v>50</v>
      </c>
      <c r="I56" s="28">
        <v>0</v>
      </c>
      <c r="K56" s="26" t="s">
        <v>50</v>
      </c>
      <c r="L56" s="28">
        <v>0</v>
      </c>
    </row>
    <row r="57" spans="1:12" ht="12.75">
      <c r="A57" t="s">
        <v>8</v>
      </c>
      <c r="B57" s="26" t="s">
        <v>7</v>
      </c>
      <c r="C57" s="28">
        <v>50</v>
      </c>
      <c r="E57" s="26" t="s">
        <v>7</v>
      </c>
      <c r="F57" s="28">
        <v>50</v>
      </c>
      <c r="H57" s="26" t="s">
        <v>7</v>
      </c>
      <c r="I57" s="28">
        <v>50</v>
      </c>
      <c r="K57" s="26" t="s">
        <v>7</v>
      </c>
      <c r="L57" s="28">
        <v>50</v>
      </c>
    </row>
    <row r="58" spans="2:12" ht="12.75">
      <c r="B58" s="26" t="s">
        <v>51</v>
      </c>
      <c r="C58" s="28">
        <v>0</v>
      </c>
      <c r="E58" s="26" t="s">
        <v>51</v>
      </c>
      <c r="F58" s="28">
        <v>0</v>
      </c>
      <c r="H58" s="26" t="s">
        <v>51</v>
      </c>
      <c r="I58" s="28">
        <v>0</v>
      </c>
      <c r="K58" s="26" t="s">
        <v>51</v>
      </c>
      <c r="L58" s="28">
        <v>0</v>
      </c>
    </row>
    <row r="59" spans="1:12" ht="12.75">
      <c r="A59" t="s">
        <v>11</v>
      </c>
      <c r="B59" s="26" t="s">
        <v>10</v>
      </c>
      <c r="C59" s="28">
        <v>200</v>
      </c>
      <c r="E59" s="26" t="s">
        <v>10</v>
      </c>
      <c r="F59" s="28">
        <v>150</v>
      </c>
      <c r="H59" s="26" t="s">
        <v>10</v>
      </c>
      <c r="I59" s="28">
        <v>150</v>
      </c>
      <c r="K59" s="26" t="s">
        <v>10</v>
      </c>
      <c r="L59" s="28">
        <v>200</v>
      </c>
    </row>
    <row r="60" spans="1:12" ht="12.75">
      <c r="A60" t="s">
        <v>14</v>
      </c>
      <c r="B60" s="26" t="s">
        <v>13</v>
      </c>
      <c r="C60" s="28">
        <v>0</v>
      </c>
      <c r="E60" s="26" t="s">
        <v>13</v>
      </c>
      <c r="F60" s="28">
        <v>0</v>
      </c>
      <c r="H60" s="26" t="s">
        <v>13</v>
      </c>
      <c r="I60" s="28">
        <v>200</v>
      </c>
      <c r="K60" s="26" t="s">
        <v>13</v>
      </c>
      <c r="L60" s="28">
        <v>0</v>
      </c>
    </row>
    <row r="61" spans="1:12" ht="12.75">
      <c r="A61" t="s">
        <v>16</v>
      </c>
      <c r="B61" s="26" t="s">
        <v>15</v>
      </c>
      <c r="C61" s="28">
        <v>0</v>
      </c>
      <c r="E61" s="26" t="s">
        <v>15</v>
      </c>
      <c r="F61" s="28">
        <v>0</v>
      </c>
      <c r="H61" s="26" t="s">
        <v>15</v>
      </c>
      <c r="I61" s="28">
        <v>0</v>
      </c>
      <c r="K61" s="26" t="s">
        <v>15</v>
      </c>
      <c r="L61" s="28">
        <v>400</v>
      </c>
    </row>
    <row r="62" spans="1:12" ht="12.75">
      <c r="A62" t="s">
        <v>18</v>
      </c>
      <c r="B62" s="26" t="s">
        <v>17</v>
      </c>
      <c r="C62" s="28">
        <v>200</v>
      </c>
      <c r="E62" s="26" t="s">
        <v>17</v>
      </c>
      <c r="F62" s="28">
        <v>150</v>
      </c>
      <c r="H62" s="26" t="s">
        <v>17</v>
      </c>
      <c r="I62" s="28">
        <v>150</v>
      </c>
      <c r="K62" s="26" t="s">
        <v>17</v>
      </c>
      <c r="L62" s="28">
        <v>200</v>
      </c>
    </row>
    <row r="63" spans="2:12" ht="12.75">
      <c r="B63" s="26" t="s">
        <v>52</v>
      </c>
      <c r="C63" s="28">
        <v>0</v>
      </c>
      <c r="E63" s="26" t="s">
        <v>52</v>
      </c>
      <c r="F63" s="28">
        <v>0</v>
      </c>
      <c r="H63" s="26" t="s">
        <v>52</v>
      </c>
      <c r="I63" s="28">
        <v>0</v>
      </c>
      <c r="K63" s="26" t="s">
        <v>52</v>
      </c>
      <c r="L63" s="28">
        <v>0</v>
      </c>
    </row>
    <row r="64" spans="2:12" ht="12.75">
      <c r="B64" s="26" t="s">
        <v>53</v>
      </c>
      <c r="C64" s="28">
        <v>0</v>
      </c>
      <c r="E64" s="26" t="s">
        <v>53</v>
      </c>
      <c r="F64" s="28">
        <v>0</v>
      </c>
      <c r="H64" s="26" t="s">
        <v>53</v>
      </c>
      <c r="I64" s="28">
        <v>0</v>
      </c>
      <c r="K64" s="26" t="s">
        <v>53</v>
      </c>
      <c r="L64" s="28">
        <v>0</v>
      </c>
    </row>
    <row r="65" spans="2:12" ht="12.75">
      <c r="B65" s="26" t="s">
        <v>54</v>
      </c>
      <c r="C65" s="28">
        <v>0</v>
      </c>
      <c r="E65" s="26" t="s">
        <v>54</v>
      </c>
      <c r="F65" s="28">
        <v>0</v>
      </c>
      <c r="H65" s="26" t="s">
        <v>54</v>
      </c>
      <c r="I65" s="28">
        <v>0</v>
      </c>
      <c r="K65" s="26" t="s">
        <v>54</v>
      </c>
      <c r="L65" s="28">
        <v>0</v>
      </c>
    </row>
    <row r="66" spans="2:12" ht="12.75">
      <c r="B66" s="26" t="s">
        <v>55</v>
      </c>
      <c r="C66" s="28">
        <v>0</v>
      </c>
      <c r="E66" s="26" t="s">
        <v>55</v>
      </c>
      <c r="F66" s="28">
        <v>0</v>
      </c>
      <c r="H66" s="26" t="s">
        <v>55</v>
      </c>
      <c r="I66" s="28">
        <v>0</v>
      </c>
      <c r="K66" s="26" t="s">
        <v>55</v>
      </c>
      <c r="L66" s="28">
        <v>0</v>
      </c>
    </row>
    <row r="67" spans="2:12" ht="12.75">
      <c r="B67" s="26" t="s">
        <v>56</v>
      </c>
      <c r="C67" s="28">
        <v>0</v>
      </c>
      <c r="E67" s="26" t="s">
        <v>56</v>
      </c>
      <c r="F67" s="28">
        <v>0</v>
      </c>
      <c r="H67" s="26" t="s">
        <v>56</v>
      </c>
      <c r="I67" s="28">
        <v>0</v>
      </c>
      <c r="K67" s="26" t="s">
        <v>56</v>
      </c>
      <c r="L67" s="28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 Skogøy</cp:lastModifiedBy>
  <dcterms:created xsi:type="dcterms:W3CDTF">2015-08-09T08:21:18Z</dcterms:created>
  <dcterms:modified xsi:type="dcterms:W3CDTF">2023-05-06T19:26:34Z</dcterms:modified>
  <cp:category/>
  <cp:version/>
  <cp:contentType/>
  <cp:contentStatus/>
</cp:coreProperties>
</file>